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38280743649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Uber Assumptions" sheetId="1" r:id="R10481a3666694a8c"/>
    <x:sheet xmlns:r="http://schemas.openxmlformats.org/officeDocument/2006/relationships" name="Uber Valuation" sheetId="2" r:id="R96828c4972b14bbe"/>
    <x:sheet xmlns:r="http://schemas.openxmlformats.org/officeDocument/2006/relationships" name="Sources and Caveats" sheetId="3" r:id="R1ce5831c7d0c48b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  <x:font>
      <x:b/>
      <x:sz val="17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0223B"/>
      </x:patternFill>
    </x:fill>
    <x:fill>
      <x:patternFill patternType="solid">
        <x:fgColor rgb="FF087E8B"/>
      </x:patternFill>
    </x:fill>
  </x:fills>
  <x:borders count="2">
    <x:border/>
    <x:border/>
  </x:borders>
  <x:cellStyleXfs count="1">
    <x:xf numFmtId="0" fontId="0" fillId="0" borderId="0"/>
  </x:cellStyleXfs>
  <x:cellXfs count="1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1" fillId="3" borderId="0" xfId="0" applyNumberFormat="1" applyFont="1" applyFill="1" applyBorder="1"/>
    <x:xf numFmtId="0" fontId="1" fillId="3" borderId="1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cbe10fbc1d4ba7" /><Relationship Type="http://schemas.openxmlformats.org/officeDocument/2006/relationships/theme" Target="/xl/theme/theme1.xml" Id="R424dab1ef23047cd" /><Relationship Type="http://schemas.openxmlformats.org/officeDocument/2006/relationships/sharedStrings" Target="/xl/sharedStrings.xml" Id="R2310710210464ad0" /><Relationship Type="http://schemas.openxmlformats.org/officeDocument/2006/relationships/worksheet" Target="/xl/worksheets/sheet1.xml" Id="R10481a3666694a8c" /><Relationship Type="http://schemas.openxmlformats.org/officeDocument/2006/relationships/worksheet" Target="/xl/worksheets/sheet2.xml" Id="R96828c4972b14bbe" /><Relationship Type="http://schemas.openxmlformats.org/officeDocument/2006/relationships/worksheet" Target="/xl/worksheets/sheet3.xml" Id="R1ce5831c7d0c48b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6" hidden="0" customWidth="1"/>
    <x:col min="2" max="2" width="16" hidden="0" customWidth="1"/>
    <x:col min="3" max="3" width="16" hidden="0" customWidth="1"/>
    <x:col min="4" max="4" width="16" hidden="0" customWidth="1"/>
    <x:col min="5" max="5" width="60" hidden="0" customWidth="1"/>
    <x:col min="6" max="6" width="16" hidden="0" customWidth="1"/>
    <x:col min="7" max="7" width="16" hidden="0" customWidth="1"/>
    <x:col min="8" max="8" width="16" hidden="0" customWidth="1"/>
  </x:cols>
  <x:sheetData>
    <x:row r="1">
      <x:c r="A1" s="8" t="str">
        <x:v>UBER | STOCK PITCH SCENARIOS</x:v>
      </x:c>
      <x:c r="B1" s="4"/>
      <x:c r="C1" s="4"/>
      <x:c r="D1" s="4"/>
      <x:c r="E1" s="4"/>
      <x:c r="F1" s="4"/>
      <x:c r="G1" s="4"/>
      <x:c r="H1" s="4"/>
    </x:row>
    <x:row r="2">
      <x:c r="A2" s="4" t="str">
        <x:v>Valuation framework for interview use; USD billions</x:v>
      </x:c>
      <x:c r="B2" s="4"/>
      <x:c r="C2" s="4"/>
      <x:c r="D2" s="4"/>
      <x:c r="E2" s="4"/>
      <x:c r="F2" s="4"/>
      <x:c r="G2" s="4"/>
      <x:c r="H2" s="4"/>
    </x:row>
    <x:row r="4">
      <x:c r="A4" s="14" t="str">
        <x:v>Item</x:v>
      </x:c>
      <x:c r="B4" s="14" t="str">
        <x:v>Bear</x:v>
      </x:c>
      <x:c r="C4" s="14" t="str">
        <x:v>Base</x:v>
      </x:c>
      <x:c r="D4" s="14" t="str">
        <x:v>Bull</x:v>
      </x:c>
      <x:c r="E4" s="14" t="str">
        <x:v>Source / context</x:v>
      </x:c>
    </x:row>
    <x:row r="5">
      <x:c r="A5" t="str">
        <x:v>2025 revenue</x:v>
      </x:c>
      <x:c r="B5" t="n">
        <x:v>52.017</x:v>
      </x:c>
      <x:c r="C5" t="n">
        <x:v>52.017</x:v>
      </x:c>
      <x:c r="D5" t="n">
        <x:v>52.017</x:v>
      </x:c>
      <x:c r="E5" t="str">
        <x:v>FY2025 Form 10-K</x:v>
      </x:c>
    </x:row>
    <x:row r="6">
      <x:c r="A6" t="str">
        <x:v>2025 FCF</x:v>
      </x:c>
      <x:c r="B6" t="n">
        <x:v>9.763</x:v>
      </x:c>
      <x:c r="C6" t="n">
        <x:v>9.763</x:v>
      </x:c>
      <x:c r="D6" t="n">
        <x:v>9.763</x:v>
      </x:c>
      <x:c r="E6" t="str">
        <x:v>FY2025 Form 10-K, company definition</x:v>
      </x:c>
    </x:row>
    <x:row r="7">
      <x:c r="A7" t="str">
        <x:v>2026 run-rate revenue growth</x:v>
      </x:c>
      <x:c r="B7" t="n">
        <x:v>0.08</x:v>
      </x:c>
      <x:c r="C7" t="n">
        <x:v>0.13</x:v>
      </x:c>
      <x:c r="D7" t="n">
        <x:v>0.18</x:v>
      </x:c>
      <x:c r="E7" t="str">
        <x:v>Analyst scenarios, not company guidance</x:v>
      </x:c>
    </x:row>
    <x:row r="8">
      <x:c r="A8" t="str">
        <x:v>2026 projected FCF margin</x:v>
      </x:c>
      <x:c r="B8" t="n">
        <x:v>0.155</x:v>
      </x:c>
      <x:c r="C8" t="n">
        <x:v>0.185</x:v>
      </x:c>
      <x:c r="D8" t="n">
        <x:v>0.21</x:v>
      </x:c>
      <x:c r="E8" t="str">
        <x:v>Illustrative projections</x:v>
      </x:c>
    </x:row>
    <x:row r="9">
      <x:c r="A9" t="str">
        <x:v>2027 FCF growth</x:v>
      </x:c>
      <x:c r="B9" t="n">
        <x:v>0.06</x:v>
      </x:c>
      <x:c r="C9" t="n">
        <x:v>0.16</x:v>
      </x:c>
      <x:c r="D9" t="n">
        <x:v>0.25</x:v>
      </x:c>
      <x:c r="E9" t="str">
        <x:v>Illustrative projections</x:v>
      </x:c>
    </x:row>
    <x:row r="10">
      <x:c r="A10" t="str">
        <x:v>2028 FCF growth</x:v>
      </x:c>
      <x:c r="B10" t="n">
        <x:v>0.06</x:v>
      </x:c>
      <x:c r="C10" t="n">
        <x:v>0.14</x:v>
      </x:c>
      <x:c r="D10" t="n">
        <x:v>0.23</x:v>
      </x:c>
      <x:c r="E10" t="str">
        <x:v>Illustrative projections</x:v>
      </x:c>
    </x:row>
    <x:row r="11">
      <x:c r="A11" t="str">
        <x:v>2029 FCF growth</x:v>
      </x:c>
      <x:c r="B11" t="n">
        <x:v>0.05</x:v>
      </x:c>
      <x:c r="C11" t="n">
        <x:v>0.12</x:v>
      </x:c>
      <x:c r="D11" t="n">
        <x:v>0.19</x:v>
      </x:c>
      <x:c r="E11" t="str">
        <x:v>Illustrative projections</x:v>
      </x:c>
    </x:row>
    <x:row r="12">
      <x:c r="A12" t="str">
        <x:v>2030 FCF growth</x:v>
      </x:c>
      <x:c r="B12" t="n">
        <x:v>0.04</x:v>
      </x:c>
      <x:c r="C12" t="n">
        <x:v>0.1</x:v>
      </x:c>
      <x:c r="D12" t="n">
        <x:v>0.15</x:v>
      </x:c>
      <x:c r="E12" t="str">
        <x:v>Illustrative projections</x:v>
      </x:c>
    </x:row>
    <x:row r="13">
      <x:c r="A13" t="str">
        <x:v>Terminal FCF growth</x:v>
      </x:c>
      <x:c r="B13" t="n">
        <x:v>0.02</x:v>
      </x:c>
      <x:c r="C13" t="n">
        <x:v>0.03</x:v>
      </x:c>
      <x:c r="D13" t="n">
        <x:v>0.035</x:v>
      </x:c>
      <x:c r="E13" t="str">
        <x:v>Illustrative assumptions</x:v>
      </x:c>
    </x:row>
    <x:row r="14">
      <x:c r="A14" t="str">
        <x:v>Discount rate</x:v>
      </x:c>
      <x:c r="B14" t="n">
        <x:v>0.12</x:v>
      </x:c>
      <x:c r="C14" t="n">
        <x:v>0.1</x:v>
      </x:c>
      <x:c r="D14" t="n">
        <x:v>0.085</x:v>
      </x:c>
      <x:c r="E14" t="str">
        <x:v>Illustrative required returns</x:v>
      </x:c>
    </x:row>
    <x:row r="15">
      <x:c r="A15" t="str">
        <x:v>Net debt</x:v>
      </x:c>
      <x:c r="B15" t="n">
        <x:v>0</x:v>
      </x:c>
      <x:c r="C15" t="n">
        <x:v>0</x:v>
      </x:c>
      <x:c r="D15" t="n">
        <x:v>0</x:v>
      </x:c>
      <x:c r="E15" t="str">
        <x:v>Placeholder - must replace before investment-grade price target</x:v>
      </x:c>
    </x:row>
    <x:row r="16">
      <x:c r="A16" t="str">
        <x:v>Share count (billions)</x:v>
      </x:c>
      <x:c r="B16" t="n">
        <x:v>2.05</x:v>
      </x:c>
      <x:c r="C16" t="n">
        <x:v>2.05</x:v>
      </x:c>
      <x:c r="D16" t="n">
        <x:v>2.05</x:v>
      </x:c>
      <x:c r="E16" t="str">
        <x:v>Illustrative - verify latest diluted equivalents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>
      <x:c r="A1" s="8" t="str">
        <x:v>UBER | SIMPLIFIED FCF VALUATION</x:v>
      </x:c>
      <x:c r="B1" s="4"/>
      <x:c r="C1" s="4"/>
      <x:c r="D1" s="4"/>
      <x:c r="E1" s="4"/>
      <x:c r="F1" s="4"/>
      <x:c r="G1" s="4"/>
      <x:c r="H1" s="4"/>
    </x:row>
    <x:row r="2">
      <x:c r="A2" s="4" t="str">
        <x:v>2026-2030 projected levered FCF, discounted to equity; illustrative</x:v>
      </x:c>
      <x:c r="B2" s="4"/>
      <x:c r="C2" s="4"/>
      <x:c r="D2" s="4"/>
      <x:c r="E2" s="4"/>
      <x:c r="F2" s="4"/>
      <x:c r="G2" s="4"/>
      <x:c r="H2" s="4"/>
    </x:row>
    <x:row r="4">
      <x:c r="A4" s="14" t="str">
        <x:v>Metric</x:v>
      </x:c>
      <x:c r="B4" s="14" t="str">
        <x:v>Bear</x:v>
      </x:c>
      <x:c r="C4" s="14" t="str">
        <x:v>Base</x:v>
      </x:c>
      <x:c r="D4" s="14" t="str">
        <x:v>Bull</x:v>
      </x:c>
    </x:row>
    <x:row r="5">
      <x:c r="A5" t="str">
        <x:v>2026E revenue</x:v>
      </x:c>
      <x:c r="B5" t="n">
        <x:f>'Uber Assumptions'!B5*(1+'Uber Assumptions'!B7)</x:f>
        <x:v>56.178360000000005</x:v>
      </x:c>
      <x:c r="C5" t="n">
        <x:f>'Uber Assumptions'!C5*(1+'Uber Assumptions'!C7)</x:f>
        <x:v>58.77921</x:v>
      </x:c>
      <x:c r="D5" t="n">
        <x:f>'Uber Assumptions'!D5*(1+'Uber Assumptions'!D7)</x:f>
        <x:v>61.38006</x:v>
      </x:c>
    </x:row>
    <x:row r="6">
      <x:c r="A6" t="str">
        <x:v>2026E free cash flow</x:v>
      </x:c>
      <x:c r="B6" t="n">
        <x:f>B5*'Uber Assumptions'!B8</x:f>
        <x:v>8.7076458</x:v>
      </x:c>
      <x:c r="C6" t="n">
        <x:f>C5*'Uber Assumptions'!C8</x:f>
        <x:v>10.874153849999999</x:v>
      </x:c>
      <x:c r="D6" t="n">
        <x:f>D5*'Uber Assumptions'!D8</x:f>
        <x:v>12.889812599999999</x:v>
      </x:c>
    </x:row>
    <x:row r="7">
      <x:c r="A7" t="str">
        <x:v>2027E FCF</x:v>
      </x:c>
      <x:c r="B7" t="n">
        <x:f>B6*(1+'Uber Assumptions'!B9)</x:f>
        <x:v>9.230104548</x:v>
      </x:c>
      <x:c r="C7" t="n">
        <x:f>C6*(1+'Uber Assumptions'!C9)</x:f>
        <x:v>12.614018465999997</x:v>
      </x:c>
      <x:c r="D7" t="n">
        <x:f>D6*(1+'Uber Assumptions'!D9)</x:f>
        <x:v>16.11226575</x:v>
      </x:c>
    </x:row>
    <x:row r="8">
      <x:c r="A8" t="str">
        <x:v>2028E FCF</x:v>
      </x:c>
      <x:c r="B8" t="n">
        <x:f>B7*(1+'Uber Assumptions'!B10)</x:f>
        <x:v>9.783910820880001</x:v>
      </x:c>
      <x:c r="C8" t="n">
        <x:f>C7*(1+'Uber Assumptions'!C10)</x:f>
        <x:v>14.379981051239998</x:v>
      </x:c>
      <x:c r="D8" t="n">
        <x:f>D7*(1+'Uber Assumptions'!D10)</x:f>
        <x:v>19.818086872499997</x:v>
      </x:c>
    </x:row>
    <x:row r="9">
      <x:c r="A9" t="str">
        <x:v>2029E FCF</x:v>
      </x:c>
      <x:c r="B9" t="n">
        <x:f>B8*(1+'Uber Assumptions'!B11)</x:f>
        <x:v>10.273106361924002</x:v>
      </x:c>
      <x:c r="C9" t="n">
        <x:f>C8*(1+'Uber Assumptions'!C11)</x:f>
        <x:v>16.1055787773888</x:v>
      </x:c>
      <x:c r="D9" t="n">
        <x:f>D8*(1+'Uber Assumptions'!D11)</x:f>
        <x:v>23.583523378274997</x:v>
      </x:c>
    </x:row>
    <x:row r="10">
      <x:c r="A10" t="str">
        <x:v>2030E FCF</x:v>
      </x:c>
      <x:c r="B10" t="n">
        <x:f>B9*(1+'Uber Assumptions'!B12)</x:f>
        <x:v>10.684030616400962</x:v>
      </x:c>
      <x:c r="C10" t="n">
        <x:f>C9*(1+'Uber Assumptions'!C12)</x:f>
        <x:v>17.71613665512768</x:v>
      </x:c>
      <x:c r="D10" t="n">
        <x:f>D9*(1+'Uber Assumptions'!D12)</x:f>
        <x:v>27.121051885016243</x:v>
      </x:c>
    </x:row>
    <x:row r="12">
      <x:c r="A12" t="str">
        <x:v>PV projected FCF</x:v>
      </x:c>
      <x:c r="B12" t="n">
        <x:f>SUM(B6/(1+'Uber Assumptions'!B14)^1,B7/(1+'Uber Assumptions'!B14)^2,B8/(1+'Uber Assumptions'!B14)^3,B9/(1+'Uber Assumptions'!B14)^4,B10/(1+'Uber Assumptions'!B14)^5)</x:f>
        <x:v>34.688011766935745</x:v>
      </x:c>
      <x:c r="C12" t="n">
        <x:f>SUM(C6/(1+'Uber Assumptions'!C14)^1,C7/(1+'Uber Assumptions'!C14)^2,C8/(1+'Uber Assumptions'!C14)^3,C9/(1+'Uber Assumptions'!C14)^4,C10/(1+'Uber Assumptions'!C14)^5)</x:f>
        <x:v>53.11494968195586</x:v>
      </x:c>
      <x:c r="D12" t="n">
        <x:f>SUM(D6/(1+'Uber Assumptions'!D14)^1,D7/(1+'Uber Assumptions'!D14)^2,D8/(1+'Uber Assumptions'!D14)^3,D9/(1+'Uber Assumptions'!D14)^4,D10/(1+'Uber Assumptions'!D14)^5)</x:f>
        <x:v>76.13639707750201</x:v>
      </x:c>
    </x:row>
    <x:row r="13">
      <x:c r="A13" t="str">
        <x:v>Terminal value</x:v>
      </x:c>
      <x:c r="B13" t="n">
        <x:f>B10*(1+'Uber Assumptions'!B13)/('Uber Assumptions'!B14-'Uber Assumptions'!B13)</x:f>
        <x:v>108.97711228728983</x:v>
      </x:c>
      <x:c r="C13" t="n">
        <x:f>C10*(1+'Uber Assumptions'!C13)/('Uber Assumptions'!C14-'Uber Assumptions'!C13)</x:f>
        <x:v>260.6802964968787</x:v>
      </x:c>
      <x:c r="D13" t="n">
        <x:f>D10*(1+'Uber Assumptions'!D13)/('Uber Assumptions'!D14-'Uber Assumptions'!D13)</x:f>
        <x:v>561.4057740198361</x:v>
      </x:c>
    </x:row>
    <x:row r="14">
      <x:c r="A14" t="str">
        <x:v>PV terminal</x:v>
      </x:c>
      <x:c r="B14" t="n">
        <x:f>B13/(1+'Uber Assumptions'!B14)^5</x:f>
        <x:v>61.83654017046959</x:v>
      </x:c>
      <x:c r="C14" t="n">
        <x:f>C13/(1+'Uber Assumptions'!C14)^5</x:f>
        <x:v>161.86195459629474</x:v>
      </x:c>
      <x:c r="D14" t="n">
        <x:f>D13/(1+'Uber Assumptions'!D14)^5</x:f>
        <x:v>373.3603406195941</x:v>
      </x:c>
    </x:row>
    <x:row r="15">
      <x:c r="A15" t="str">
        <x:v>Equity value (simplified)</x:v>
      </x:c>
      <x:c r="B15" t="n">
        <x:f>B12+B14-'Uber Assumptions'!B15</x:f>
        <x:v>96.52455193740533</x:v>
      </x:c>
      <x:c r="C15" t="n">
        <x:f>C12+C14-'Uber Assumptions'!C15</x:f>
        <x:v>214.9769042782506</x:v>
      </x:c>
      <x:c r="D15" t="n">
        <x:f>D12+D14-'Uber Assumptions'!D15</x:f>
        <x:v>449.49673769709614</x:v>
      </x:c>
    </x:row>
    <x:row r="16">
      <x:c r="A16" t="str">
        <x:v>Per-share estimate ($)</x:v>
      </x:c>
      <x:c r="B16" t="n">
        <x:f>B15/'Uber Assumptions'!B16</x:f>
        <x:v>47.08514728653919</x:v>
      </x:c>
      <x:c r="C16" t="n">
        <x:f>C15/'Uber Assumptions'!C16</x:f>
        <x:v>104.8667825747564</x:v>
      </x:c>
      <x:c r="D16" t="n">
        <x:f>D15/'Uber Assumptions'!D16</x:f>
        <x:v>219.26670131565666</x:v>
      </x:c>
    </x:row>
    <x:row r="19">
      <x:c r="A19" t="str">
        <x:v>Simplified levered FCF approach: 2026 projected on 2025 revenue; not a market-anchored recommendation.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6" hidden="0" customWidth="1"/>
    <x:col min="2" max="2" width="100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>
      <x:c r="A1" s="8" t="str">
        <x:v>UBER | SOURCES &amp; LIMITATIONS</x:v>
      </x:c>
      <x:c r="B1" s="4"/>
      <x:c r="C1" s="4"/>
      <x:c r="D1" s="4"/>
      <x:c r="E1" s="4"/>
      <x:c r="F1" s="4"/>
      <x:c r="G1" s="4"/>
      <x:c r="H1" s="4"/>
    </x:row>
    <x:row r="2">
      <x:c r="A2" s="4" t="str">
        <x:v>As-of October 17, 2026</x:v>
      </x:c>
      <x:c r="B2" s="4"/>
      <x:c r="C2" s="4"/>
      <x:c r="D2" s="4"/>
      <x:c r="E2" s="4"/>
      <x:c r="F2" s="4"/>
      <x:c r="G2" s="4"/>
      <x:c r="H2" s="4"/>
    </x:row>
    <x:row r="5">
      <x:c r="A5" t="str">
        <x:v>FY2025 10-K</x:v>
      </x:c>
      <x:c r="B5" t="str">
        <x:v>https://www.sec.gov/Archives/edgar/data/1543151/000154315126000015/uber-20251231.htm</x:v>
      </x:c>
    </x:row>
    <x:row r="6">
      <x:c r="A6" t="str">
        <x:v>Q2 2026 investor release</x:v>
      </x:c>
      <x:c r="B6" t="str">
        <x:v>https://investor.uber.com/news-events/news/press-release-details/2026/Uber-Announces-Results-for-Second-Quarter-2026/default.aspx</x:v>
      </x:c>
    </x:row>
    <x:row r="7">
      <x:c r="A7" t="str">
        <x:v>Latest verified reporting</x:v>
      </x:c>
      <x:c r="B7" t="str">
        <x:v>Q2 2026; do not treat 2025 income including noncash tax benefit as recurring</x:v>
      </x:c>
    </x:row>
    <x:row r="8">
      <x:c r="A8" t="str">
        <x:v>Critical limitation</x:v>
      </x:c>
      <x:c r="B8" t="str">
        <x:v>Not an investment recommendation: no verified dated equity spot price, no fully reconciled share count</x:v>
      </x:c>
    </x:row>
    <x:row r="9">
      <x:c r="A9" t="str">
        <x:v>DCF caution</x:v>
      </x:c>
      <x:c r="B9" t="str">
        <x:v>Levered FCF discounts at cost of equity; unlike unlevered FCF enterprise DCF</x:v>
      </x:c>
    </x:row>
  </x:sheetData>
  <x:pageMargins left="0.7" right="0.7" top="0.75" bottom="0.75" header="0.3" footer="0.3"/>
</x:worksheet>
</file>